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n\Desktop\"/>
    </mc:Choice>
  </mc:AlternateContent>
  <bookViews>
    <workbookView xWindow="0" yWindow="0" windowWidth="57600" windowHeight="1245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I29" i="1" s="1"/>
  <c r="I30" i="1" s="1"/>
  <c r="I31" i="1" s="1"/>
  <c r="I32" i="1" s="1"/>
  <c r="I33" i="1" s="1"/>
  <c r="I35" i="1" s="1"/>
  <c r="F31" i="1"/>
  <c r="F30" i="1"/>
  <c r="F29" i="1"/>
  <c r="F19" i="1"/>
  <c r="I16" i="1" s="1"/>
  <c r="I17" i="1" s="1"/>
  <c r="I18" i="1" s="1"/>
  <c r="I19" i="1" s="1"/>
  <c r="I20" i="1" s="1"/>
  <c r="I22" i="1" s="1"/>
  <c r="F18" i="1"/>
  <c r="F17" i="1"/>
  <c r="F16" i="1"/>
  <c r="F6" i="1"/>
  <c r="F5" i="1"/>
  <c r="F3" i="1"/>
  <c r="F4" i="1"/>
  <c r="I3" i="1" l="1"/>
  <c r="I4" i="1" s="1"/>
  <c r="I5" i="1" s="1"/>
  <c r="I6" i="1" s="1"/>
  <c r="O32" i="1"/>
  <c r="O36" i="1"/>
  <c r="O33" i="1" l="1"/>
  <c r="O19" i="1"/>
  <c r="I7" i="1"/>
  <c r="I9" i="1" s="1"/>
</calcChain>
</file>

<file path=xl/sharedStrings.xml><?xml version="1.0" encoding="utf-8"?>
<sst xmlns="http://schemas.openxmlformats.org/spreadsheetml/2006/main" count="72" uniqueCount="28">
  <si>
    <t>1 ANNO</t>
  </si>
  <si>
    <t>N Polizze Giorno</t>
  </si>
  <si>
    <t>Premio Medio Polizza</t>
  </si>
  <si>
    <t>Giorni Mese</t>
  </si>
  <si>
    <t>Perc Imposte</t>
  </si>
  <si>
    <t>Perc SSN</t>
  </si>
  <si>
    <t>Perc Fondo Garanzia</t>
  </si>
  <si>
    <t>2 ANNO</t>
  </si>
  <si>
    <t>3 ANNO</t>
  </si>
  <si>
    <t>Media Giornaliera in termini di incasso</t>
  </si>
  <si>
    <t>N. Ipotetico Polizze al mese</t>
  </si>
  <si>
    <t xml:space="preserve">Premio medio incassato nel mese </t>
  </si>
  <si>
    <t>Premio medio annuale</t>
  </si>
  <si>
    <t>Residuo al netto di Tasse</t>
  </si>
  <si>
    <t>Perc Riserva</t>
  </si>
  <si>
    <t>Residuo al netto della Riserva</t>
  </si>
  <si>
    <t>Residuo al netto del Personale</t>
  </si>
  <si>
    <t>Spese Immobili</t>
  </si>
  <si>
    <t>Spese Personale</t>
  </si>
  <si>
    <t>Residuo al netto delle spese dell'Immobile</t>
  </si>
  <si>
    <t xml:space="preserve">Crescita rispetto all'anno precedente </t>
  </si>
  <si>
    <t xml:space="preserve">Crescita rispetto al primo anno </t>
  </si>
  <si>
    <t>Portafoglio RCA Italiano</t>
  </si>
  <si>
    <t>Percentule Portafoglio</t>
  </si>
  <si>
    <t>Residuo al netto delle provvigioni</t>
  </si>
  <si>
    <t>Per Provvigioni</t>
  </si>
  <si>
    <t>%</t>
  </si>
  <si>
    <t>Utile per 12 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</si>
</sst>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workbookViewId="0">
      <selection activeCell="H35" sqref="H35"/>
    </sheetView>
  </sheetViews>
  <sheetFormatPr defaultRowHeight="15" x14ac:dyDescent="0.25"/>
  <cols>
    <col min="1" max="1" width="19.42578125" customWidth="1"/>
    <col min="5" max="5" width="33.85546875" customWidth="1"/>
    <col min="6" max="6" width="19.140625" customWidth="1"/>
    <col min="8" max="8" width="35.7109375" customWidth="1"/>
    <col min="9" max="9" width="17.140625" customWidth="1"/>
    <col min="15" max="15" width="17.5703125" bestFit="1" customWidth="1"/>
  </cols>
  <sheetData>
    <row r="1" spans="1:9" x14ac:dyDescent="0.25">
      <c r="A1" t="s">
        <v>0</v>
      </c>
    </row>
    <row r="3" spans="1:9" x14ac:dyDescent="0.25">
      <c r="A3" t="s">
        <v>1</v>
      </c>
      <c r="B3">
        <v>150</v>
      </c>
      <c r="E3" t="s">
        <v>9</v>
      </c>
      <c r="F3" s="1">
        <f>B3*B4</f>
        <v>76500</v>
      </c>
      <c r="H3" s="1" t="s">
        <v>13</v>
      </c>
      <c r="I3" s="1">
        <f>(100*F6)/(100+B6+B7+B8)</f>
        <v>14068965.517241379</v>
      </c>
    </row>
    <row r="4" spans="1:9" x14ac:dyDescent="0.25">
      <c r="A4" t="s">
        <v>2</v>
      </c>
      <c r="B4">
        <v>510</v>
      </c>
      <c r="E4" t="s">
        <v>10</v>
      </c>
      <c r="F4">
        <f>B3*B5</f>
        <v>3000</v>
      </c>
      <c r="H4" t="s">
        <v>15</v>
      </c>
      <c r="I4" s="1">
        <f>(100*I3)/(100+B9)</f>
        <v>10578169.561835624</v>
      </c>
    </row>
    <row r="5" spans="1:9" x14ac:dyDescent="0.25">
      <c r="A5" t="s">
        <v>3</v>
      </c>
      <c r="B5">
        <v>20</v>
      </c>
      <c r="E5" t="s">
        <v>11</v>
      </c>
      <c r="F5" s="1">
        <f>B4*B5*B3</f>
        <v>1530000</v>
      </c>
      <c r="H5" t="s">
        <v>16</v>
      </c>
      <c r="I5" s="1">
        <f>I4-B10</f>
        <v>5078169.5618356243</v>
      </c>
    </row>
    <row r="6" spans="1:9" x14ac:dyDescent="0.25">
      <c r="A6" t="s">
        <v>4</v>
      </c>
      <c r="B6">
        <v>16</v>
      </c>
      <c r="E6" t="s">
        <v>12</v>
      </c>
      <c r="F6" s="1">
        <f>B3*B4*B5*12</f>
        <v>18360000</v>
      </c>
      <c r="H6" t="s">
        <v>19</v>
      </c>
      <c r="I6" s="1">
        <f>I5-B11</f>
        <v>4078169.5618356243</v>
      </c>
    </row>
    <row r="7" spans="1:9" x14ac:dyDescent="0.25">
      <c r="A7" t="s">
        <v>5</v>
      </c>
      <c r="B7">
        <v>10.5</v>
      </c>
      <c r="H7" s="2" t="s">
        <v>24</v>
      </c>
      <c r="I7" s="1">
        <f>(100*I6)/(100+B12)</f>
        <v>3262535.6494684992</v>
      </c>
    </row>
    <row r="8" spans="1:9" x14ac:dyDescent="0.25">
      <c r="A8" t="s">
        <v>6</v>
      </c>
      <c r="B8">
        <v>4</v>
      </c>
      <c r="H8" s="1"/>
    </row>
    <row r="9" spans="1:9" x14ac:dyDescent="0.25">
      <c r="A9" t="s">
        <v>14</v>
      </c>
      <c r="B9">
        <v>33</v>
      </c>
      <c r="H9" t="s">
        <v>27</v>
      </c>
      <c r="I9" s="1">
        <f>I6-I7</f>
        <v>815633.91236712504</v>
      </c>
    </row>
    <row r="10" spans="1:9" x14ac:dyDescent="0.25">
      <c r="A10" t="s">
        <v>18</v>
      </c>
      <c r="B10">
        <v>5500000</v>
      </c>
    </row>
    <row r="11" spans="1:9" x14ac:dyDescent="0.25">
      <c r="A11" t="s">
        <v>17</v>
      </c>
      <c r="B11">
        <v>1000000</v>
      </c>
    </row>
    <row r="12" spans="1:9" x14ac:dyDescent="0.25">
      <c r="A12" t="s">
        <v>25</v>
      </c>
      <c r="B12">
        <v>25</v>
      </c>
    </row>
    <row r="14" spans="1:9" x14ac:dyDescent="0.25">
      <c r="A14" t="s">
        <v>7</v>
      </c>
    </row>
    <row r="16" spans="1:9" x14ac:dyDescent="0.25">
      <c r="A16" t="s">
        <v>1</v>
      </c>
      <c r="B16">
        <v>500</v>
      </c>
      <c r="E16" t="s">
        <v>9</v>
      </c>
      <c r="F16" s="1">
        <f>B16*B17</f>
        <v>255000</v>
      </c>
      <c r="H16" s="1" t="s">
        <v>13</v>
      </c>
      <c r="I16" s="1">
        <f>(100*F19)/(100+B19+B20+B21)</f>
        <v>46896551.724137932</v>
      </c>
    </row>
    <row r="17" spans="1:16" x14ac:dyDescent="0.25">
      <c r="A17" t="s">
        <v>2</v>
      </c>
      <c r="B17">
        <v>510</v>
      </c>
      <c r="E17" t="s">
        <v>10</v>
      </c>
      <c r="F17">
        <f>B16*B18</f>
        <v>10000</v>
      </c>
      <c r="H17" t="s">
        <v>15</v>
      </c>
      <c r="I17" s="1">
        <f>(100*I16)/(100+B22)</f>
        <v>35260565.206118748</v>
      </c>
    </row>
    <row r="18" spans="1:16" x14ac:dyDescent="0.25">
      <c r="A18" t="s">
        <v>3</v>
      </c>
      <c r="B18">
        <v>20</v>
      </c>
      <c r="E18" t="s">
        <v>11</v>
      </c>
      <c r="F18" s="1">
        <f>B17*B18*B16</f>
        <v>5100000</v>
      </c>
      <c r="H18" t="s">
        <v>16</v>
      </c>
      <c r="I18" s="1">
        <f>I17-B23</f>
        <v>26760565.206118748</v>
      </c>
    </row>
    <row r="19" spans="1:16" x14ac:dyDescent="0.25">
      <c r="A19" t="s">
        <v>4</v>
      </c>
      <c r="B19">
        <v>16</v>
      </c>
      <c r="E19" t="s">
        <v>12</v>
      </c>
      <c r="F19" s="1">
        <f>B16*B17*B18*12</f>
        <v>61200000</v>
      </c>
      <c r="H19" t="s">
        <v>19</v>
      </c>
      <c r="I19" s="1">
        <f>I18-B24</f>
        <v>25760565.206118748</v>
      </c>
      <c r="K19" t="s">
        <v>20</v>
      </c>
      <c r="O19">
        <f>I19/I6*100</f>
        <v>631.66979242823982</v>
      </c>
      <c r="P19" t="s">
        <v>26</v>
      </c>
    </row>
    <row r="20" spans="1:16" x14ac:dyDescent="0.25">
      <c r="A20" t="s">
        <v>5</v>
      </c>
      <c r="B20">
        <v>10.5</v>
      </c>
      <c r="H20" s="2" t="s">
        <v>24</v>
      </c>
      <c r="I20" s="1">
        <f>(100*I19)/(100+B25)</f>
        <v>21467137.671765622</v>
      </c>
    </row>
    <row r="21" spans="1:16" x14ac:dyDescent="0.25">
      <c r="A21" t="s">
        <v>6</v>
      </c>
      <c r="B21">
        <v>4</v>
      </c>
      <c r="H21" s="1"/>
    </row>
    <row r="22" spans="1:16" x14ac:dyDescent="0.25">
      <c r="A22" t="s">
        <v>14</v>
      </c>
      <c r="B22">
        <v>33</v>
      </c>
      <c r="H22" t="s">
        <v>27</v>
      </c>
      <c r="I22" s="1">
        <f>I19-I20</f>
        <v>4293427.5343531258</v>
      </c>
    </row>
    <row r="23" spans="1:16" x14ac:dyDescent="0.25">
      <c r="A23" t="s">
        <v>18</v>
      </c>
      <c r="B23">
        <v>8500000</v>
      </c>
    </row>
    <row r="24" spans="1:16" x14ac:dyDescent="0.25">
      <c r="A24" t="s">
        <v>17</v>
      </c>
      <c r="B24">
        <v>1000000</v>
      </c>
    </row>
    <row r="25" spans="1:16" x14ac:dyDescent="0.25">
      <c r="A25" t="s">
        <v>25</v>
      </c>
      <c r="B25">
        <v>20</v>
      </c>
    </row>
    <row r="27" spans="1:16" x14ac:dyDescent="0.25">
      <c r="A27" t="s">
        <v>8</v>
      </c>
    </row>
    <row r="29" spans="1:16" x14ac:dyDescent="0.25">
      <c r="A29" t="s">
        <v>1</v>
      </c>
      <c r="B29">
        <v>1000</v>
      </c>
      <c r="E29" t="s">
        <v>9</v>
      </c>
      <c r="F29" s="1">
        <f>B29*B30</f>
        <v>510000</v>
      </c>
      <c r="H29" s="1" t="s">
        <v>13</v>
      </c>
      <c r="I29" s="1">
        <f>(100*F32)/(100+B32+B33+B34)</f>
        <v>93793103.448275864</v>
      </c>
    </row>
    <row r="30" spans="1:16" x14ac:dyDescent="0.25">
      <c r="A30" t="s">
        <v>2</v>
      </c>
      <c r="B30">
        <v>510</v>
      </c>
      <c r="E30" t="s">
        <v>10</v>
      </c>
      <c r="F30">
        <f>B29*B31</f>
        <v>20000</v>
      </c>
      <c r="H30" t="s">
        <v>15</v>
      </c>
      <c r="I30" s="1">
        <f>(100*I29)/(100+B35)</f>
        <v>81559220.389805108</v>
      </c>
    </row>
    <row r="31" spans="1:16" x14ac:dyDescent="0.25">
      <c r="A31" t="s">
        <v>3</v>
      </c>
      <c r="B31">
        <v>20</v>
      </c>
      <c r="E31" t="s">
        <v>11</v>
      </c>
      <c r="F31" s="1">
        <f>B30*B31*B29</f>
        <v>10200000</v>
      </c>
      <c r="H31" t="s">
        <v>16</v>
      </c>
      <c r="I31" s="1">
        <f>I30-B36</f>
        <v>66059220.389805108</v>
      </c>
    </row>
    <row r="32" spans="1:16" x14ac:dyDescent="0.25">
      <c r="A32" t="s">
        <v>4</v>
      </c>
      <c r="B32">
        <v>16</v>
      </c>
      <c r="E32" t="s">
        <v>12</v>
      </c>
      <c r="F32" s="1">
        <f>B29*B30*B31*12</f>
        <v>122400000</v>
      </c>
      <c r="H32" t="s">
        <v>19</v>
      </c>
      <c r="I32" s="1">
        <f>I31-B37</f>
        <v>65059220.389805108</v>
      </c>
      <c r="K32" t="s">
        <v>20</v>
      </c>
      <c r="O32">
        <f>I32/I19*100</f>
        <v>252.55354402842062</v>
      </c>
      <c r="P32" t="s">
        <v>26</v>
      </c>
    </row>
    <row r="33" spans="1:16" x14ac:dyDescent="0.25">
      <c r="A33" t="s">
        <v>5</v>
      </c>
      <c r="B33">
        <v>10.5</v>
      </c>
      <c r="H33" s="2" t="s">
        <v>24</v>
      </c>
      <c r="I33" s="1">
        <f>(100*I32)/(100+B38)</f>
        <v>56573235.121569656</v>
      </c>
      <c r="K33" t="s">
        <v>21</v>
      </c>
      <c r="O33">
        <f>I32/I6*100</f>
        <v>1595.3044473344878</v>
      </c>
      <c r="P33" t="s">
        <v>26</v>
      </c>
    </row>
    <row r="34" spans="1:16" x14ac:dyDescent="0.25">
      <c r="A34" t="s">
        <v>6</v>
      </c>
      <c r="B34">
        <v>4</v>
      </c>
      <c r="H34" s="1"/>
    </row>
    <row r="35" spans="1:16" x14ac:dyDescent="0.25">
      <c r="A35" t="s">
        <v>14</v>
      </c>
      <c r="B35">
        <v>15</v>
      </c>
      <c r="H35" t="s">
        <v>27</v>
      </c>
      <c r="I35" s="1">
        <f>I32-I33</f>
        <v>8485985.2682354525</v>
      </c>
      <c r="K35" t="s">
        <v>22</v>
      </c>
      <c r="O35" s="1">
        <v>20000000000</v>
      </c>
    </row>
    <row r="36" spans="1:16" x14ac:dyDescent="0.25">
      <c r="A36" t="s">
        <v>18</v>
      </c>
      <c r="B36">
        <v>15500000</v>
      </c>
      <c r="K36" t="s">
        <v>23</v>
      </c>
      <c r="O36">
        <f>F32/O35*100</f>
        <v>0.61199999999999999</v>
      </c>
      <c r="P36" t="s">
        <v>26</v>
      </c>
    </row>
    <row r="37" spans="1:16" x14ac:dyDescent="0.25">
      <c r="A37" t="s">
        <v>17</v>
      </c>
      <c r="B37">
        <v>1000000</v>
      </c>
    </row>
    <row r="38" spans="1:16" x14ac:dyDescent="0.25">
      <c r="A38" t="s">
        <v>25</v>
      </c>
      <c r="B38">
        <v>15</v>
      </c>
    </row>
  </sheetData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Filipin</dc:creator>
  <cp:lastModifiedBy>Sean Filipin</cp:lastModifiedBy>
  <cp:lastPrinted>2018-10-31T12:36:39Z</cp:lastPrinted>
  <dcterms:created xsi:type="dcterms:W3CDTF">2018-10-09T08:45:39Z</dcterms:created>
  <dcterms:modified xsi:type="dcterms:W3CDTF">2018-10-31T15:37:26Z</dcterms:modified>
</cp:coreProperties>
</file>